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TRATEGIC SOURCING DOCS\Open Market and Services Team\201500185 - OSHR Vision Insurance\"/>
    </mc:Choice>
  </mc:AlternateContent>
  <bookViews>
    <workbookView xWindow="0" yWindow="0" windowWidth="19200" windowHeight="7155" tabRatio="953" activeTab="3"/>
  </bookViews>
  <sheets>
    <sheet name="Retiree High Option" sheetId="40" r:id="rId1"/>
    <sheet name="Retiree High Option Rates" sheetId="47" r:id="rId2"/>
    <sheet name="Retiree Low Option" sheetId="44" r:id="rId3"/>
    <sheet name="Retiree Low Option Rates" sheetId="48" r:id="rId4"/>
  </sheets>
  <externalReferences>
    <externalReference r:id="rId5"/>
  </externalReferences>
  <definedNames>
    <definedName name="ClientName">'[1]Read Me First'!$F$8</definedName>
    <definedName name="MedPlanCnt" localSheetId="0">'[1]General Info'!#REF!</definedName>
    <definedName name="MedPlanCnt" localSheetId="1">'[1]General Info'!#REF!</definedName>
    <definedName name="MedPlanCnt" localSheetId="2">'[1]General Info'!#REF!</definedName>
    <definedName name="MedPlanCnt" localSheetId="3">'[1]General Info'!#REF!</definedName>
    <definedName name="MedPlanCnt">'[1]General Info'!#REF!</definedName>
    <definedName name="Plan1Alt" localSheetId="0">'[1]General Info'!#REF!</definedName>
    <definedName name="Plan1Alt" localSheetId="1">'[1]General Info'!#REF!</definedName>
    <definedName name="Plan1Alt" localSheetId="2">'[1]General Info'!#REF!</definedName>
    <definedName name="Plan1Alt" localSheetId="3">'[1]General Info'!#REF!</definedName>
    <definedName name="Plan1Alt">'[1]General Info'!#REF!</definedName>
    <definedName name="PlanName1" localSheetId="0">'[1]General Info'!#REF!</definedName>
    <definedName name="PlanName1" localSheetId="1">'[1]General Info'!#REF!</definedName>
    <definedName name="PlanName1" localSheetId="2">'[1]General Info'!#REF!</definedName>
    <definedName name="PlanName1" localSheetId="3">'[1]General Info'!#REF!</definedName>
    <definedName name="PlanName1">'[1]General Info'!#REF!</definedName>
  </definedNames>
  <calcPr calcId="152511"/>
</workbook>
</file>

<file path=xl/calcChain.xml><?xml version="1.0" encoding="utf-8"?>
<calcChain xmlns="http://schemas.openxmlformats.org/spreadsheetml/2006/main">
  <c r="F10" i="48" l="1"/>
  <c r="F11" i="48" s="1"/>
  <c r="E10" i="48"/>
  <c r="E11" i="48" s="1"/>
  <c r="D10" i="48"/>
  <c r="D11" i="48" s="1"/>
  <c r="F6" i="48"/>
  <c r="E6" i="48"/>
  <c r="F10" i="47"/>
  <c r="F11" i="47" s="1"/>
  <c r="E10" i="47"/>
  <c r="E11" i="47" s="1"/>
  <c r="D10" i="47"/>
  <c r="D11" i="47" s="1"/>
  <c r="F6" i="47"/>
  <c r="E6" i="47"/>
  <c r="F13" i="48" l="1"/>
  <c r="F12" i="48"/>
  <c r="E12" i="48"/>
  <c r="E13" i="48"/>
  <c r="E12" i="47"/>
  <c r="E13" i="47"/>
  <c r="F13" i="47"/>
  <c r="F12" i="47"/>
</calcChain>
</file>

<file path=xl/sharedStrings.xml><?xml version="1.0" encoding="utf-8"?>
<sst xmlns="http://schemas.openxmlformats.org/spreadsheetml/2006/main" count="239" uniqueCount="94">
  <si>
    <t>State of North Carolina</t>
  </si>
  <si>
    <t>Frequency</t>
  </si>
  <si>
    <t>Rate Caveats</t>
  </si>
  <si>
    <t>Not Covered</t>
  </si>
  <si>
    <t xml:space="preserve">Client Name:   </t>
  </si>
  <si>
    <t>Plan Provisions for Vision Plan:</t>
  </si>
  <si>
    <t>Inforce Plan</t>
  </si>
  <si>
    <t>Vendor Response</t>
  </si>
  <si>
    <t>Vision General Information</t>
  </si>
  <si>
    <t>In Network</t>
  </si>
  <si>
    <t>Out of Network</t>
  </si>
  <si>
    <t>Discount Program Only</t>
  </si>
  <si>
    <t>Exam Benefits</t>
  </si>
  <si>
    <t>Exam Frequency</t>
  </si>
  <si>
    <t>Lenses</t>
  </si>
  <si>
    <t>Single Vision</t>
  </si>
  <si>
    <t>Bifocal</t>
  </si>
  <si>
    <t>Trifocal</t>
  </si>
  <si>
    <t>Lenticular</t>
  </si>
  <si>
    <t>Tints</t>
  </si>
  <si>
    <t>Scratch Resistant Coating</t>
  </si>
  <si>
    <t xml:space="preserve"> Standard Progressive</t>
  </si>
  <si>
    <t xml:space="preserve"> What is the eligibility for polycarbonate lenses coverage?</t>
  </si>
  <si>
    <t>Polycarbonate lens benefit</t>
  </si>
  <si>
    <t>Lens Frequency</t>
  </si>
  <si>
    <t>Frames</t>
  </si>
  <si>
    <t>Benefit</t>
  </si>
  <si>
    <t>Contacts</t>
  </si>
  <si>
    <t>Elective Lens Benefit</t>
  </si>
  <si>
    <t>Medically Necessary Lens Benefit</t>
  </si>
  <si>
    <t xml:space="preserve">Contact lens fit and follow up </t>
  </si>
  <si>
    <t>Other Services</t>
  </si>
  <si>
    <t xml:space="preserve">Client Name:  </t>
  </si>
  <si>
    <t>Vision Plan:</t>
  </si>
  <si>
    <t>Enrollment</t>
  </si>
  <si>
    <t>Vision Monthly Cost</t>
  </si>
  <si>
    <t>Annual Cost</t>
  </si>
  <si>
    <t>Amount changed from Current</t>
  </si>
  <si>
    <t>% Change from Current</t>
  </si>
  <si>
    <t>Vision &gt; Rate Information</t>
  </si>
  <si>
    <t xml:space="preserve">Rate Guarantee End Date </t>
  </si>
  <si>
    <t>Describe underlying rate assumptions:</t>
  </si>
  <si>
    <t>once per calendar year</t>
  </si>
  <si>
    <t>Yes</t>
  </si>
  <si>
    <t>UV Coating</t>
  </si>
  <si>
    <t>Standard Anti-Reflective Coating</t>
  </si>
  <si>
    <t>Lens Options/Upgrades</t>
  </si>
  <si>
    <t>Photochromic</t>
  </si>
  <si>
    <t>No</t>
  </si>
  <si>
    <t>LASIK Discount</t>
  </si>
  <si>
    <t xml:space="preserve">Contact lens Frequency </t>
  </si>
  <si>
    <t>Up to $50</t>
  </si>
  <si>
    <t>once every two calendar years</t>
  </si>
  <si>
    <t>Retirees - High Option (Exam &amp; Materials)</t>
  </si>
  <si>
    <t>$10 copay</t>
  </si>
  <si>
    <t>Covered in full after $10 copay</t>
  </si>
  <si>
    <t>Up to $130 after copay</t>
  </si>
  <si>
    <t>In lieu of eyeglasses</t>
  </si>
  <si>
    <t>Retirees - Low Option (Materials Only)</t>
  </si>
  <si>
    <t>n/a</t>
  </si>
  <si>
    <t>Retiree Only</t>
  </si>
  <si>
    <t>Retiree &amp; One</t>
  </si>
  <si>
    <t>Retiree &amp; Family</t>
  </si>
  <si>
    <t>Class: All Retirees</t>
  </si>
  <si>
    <t>Vendor Name
Indicate Deviations</t>
  </si>
  <si>
    <t>Up to $40</t>
  </si>
  <si>
    <t>$125 allowance
Covered in full after $10 copay
Up to two follow-up visits</t>
  </si>
  <si>
    <t>up to $64</t>
  </si>
  <si>
    <t>Maybe offered at a discount</t>
  </si>
  <si>
    <t>Discount available with Laser Vision Network of America (LVNA) 
15% off U&amp;C, 5% off promotional pricing</t>
  </si>
  <si>
    <t>2014 &amp; 2015 Rates</t>
  </si>
  <si>
    <t>Confirm Rates Exclude Commissions</t>
  </si>
  <si>
    <t>Note: If you purchase eyeglass frames and lenses at the same time from the same network provider then only one copay will apply.</t>
  </si>
  <si>
    <t>Applied to allowance</t>
  </si>
  <si>
    <t>RATE COMPONENTS</t>
  </si>
  <si>
    <t>(% of Total Rate)</t>
  </si>
  <si>
    <t>Claims</t>
  </si>
  <si>
    <t>%</t>
  </si>
  <si>
    <t>Administration</t>
  </si>
  <si>
    <t>Premium Tax</t>
  </si>
  <si>
    <t>Profit/Margin</t>
  </si>
  <si>
    <t>Other (Specify)</t>
  </si>
  <si>
    <t>Total (100%)</t>
  </si>
  <si>
    <t>PREMIUM RATE GUARANTEE _______ YEARS.</t>
  </si>
  <si>
    <t>OFFEROR: _______________________________________________________________________________</t>
  </si>
  <si>
    <t>BY:___________________________________________________TITLE:______________________________</t>
  </si>
  <si>
    <t>Signature</t>
  </si>
  <si>
    <t>______________________________________________________</t>
  </si>
  <si>
    <t>(Type or print name)</t>
  </si>
  <si>
    <t>* Provide competitive rates now as you are not guaranteed an opportunity to provide best and final rates at a later time.</t>
  </si>
  <si>
    <t>Attachment G - Page 2 of 4</t>
  </si>
  <si>
    <t>Attachment G - Page 1 of 4</t>
  </si>
  <si>
    <t>Attachment G - Page 3 of 4</t>
  </si>
  <si>
    <t>Attachment G - Page 4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</si>
</sst>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&quot;$&quot;#,##0"/>
    <numFmt numFmtId="166" formatCode="&quot;$&quot;#,##0.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16"/>
      <name val="Helv"/>
      <family val="2"/>
    </font>
    <font>
      <sz val="10"/>
      <color rgb="FF00000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6"/>
      <color rgb="FF0039A6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80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color rgb="FFFFFFFF"/>
      <name val="Arial"/>
      <family val="2"/>
    </font>
    <font>
      <b/>
      <sz val="10"/>
      <color rgb="FF0039A6"/>
      <name val="Arial"/>
      <family val="2"/>
    </font>
    <font>
      <sz val="10"/>
      <color rgb="FFFF0000"/>
      <name val="Arial"/>
      <family val="2"/>
    </font>
    <font>
      <b/>
      <sz val="14"/>
      <color rgb="FFE11B22"/>
      <name val="Arial"/>
      <family val="2"/>
    </font>
    <font>
      <sz val="14"/>
      <color indexed="8"/>
      <name val="Arial"/>
      <family val="2"/>
    </font>
    <font>
      <b/>
      <sz val="14"/>
      <color rgb="FF0039A6"/>
      <name val="Arial"/>
      <family val="2"/>
    </font>
    <font>
      <b/>
      <sz val="14"/>
      <color rgb="FF00008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b/>
      <sz val="12"/>
      <color rgb="FFE41B22"/>
      <name val="Arial"/>
      <family val="2"/>
    </font>
    <font>
      <b/>
      <sz val="12"/>
      <color rgb="FFE11B22"/>
      <name val="Arial"/>
      <family val="2"/>
    </font>
    <font>
      <b/>
      <sz val="12"/>
      <color rgb="FF0039A6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41B22"/>
        <bgColor indexed="64"/>
      </patternFill>
    </fill>
    <fill>
      <patternFill patternType="solid">
        <fgColor rgb="FF7AB800"/>
        <bgColor indexed="64"/>
      </patternFill>
    </fill>
    <fill>
      <patternFill patternType="solid">
        <fgColor rgb="FF0039A6"/>
        <bgColor indexed="64"/>
      </patternFill>
    </fill>
    <fill>
      <patternFill patternType="solid">
        <fgColor rgb="FFC9CAC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1" applyNumberFormat="0" applyBorder="0" applyAlignment="0" applyProtection="0"/>
    <xf numFmtId="164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0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7" borderId="1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wrapText="1"/>
    </xf>
    <xf numFmtId="165" fontId="4" fillId="4" borderId="1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/>
    <xf numFmtId="0" fontId="5" fillId="0" borderId="0" xfId="0" applyFont="1" applyAlignment="1"/>
    <xf numFmtId="6" fontId="4" fillId="8" borderId="1" xfId="0" applyNumberFormat="1" applyFont="1" applyFill="1" applyBorder="1" applyAlignment="1">
      <alignment horizontal="center" wrapText="1"/>
    </xf>
    <xf numFmtId="9" fontId="4" fillId="8" borderId="1" xfId="0" applyNumberFormat="1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vertical="center"/>
    </xf>
    <xf numFmtId="165" fontId="6" fillId="8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 applyProtection="1">
      <alignment horizontal="center" wrapText="1"/>
      <protection locked="0"/>
    </xf>
    <xf numFmtId="9" fontId="6" fillId="8" borderId="1" xfId="0" applyNumberFormat="1" applyFont="1" applyFill="1" applyBorder="1" applyAlignment="1">
      <alignment horizontal="center"/>
    </xf>
    <xf numFmtId="165" fontId="4" fillId="8" borderId="1" xfId="0" applyNumberFormat="1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0" fontId="7" fillId="0" borderId="0" xfId="17" applyNumberFormat="1" applyFont="1" applyBorder="1" applyAlignment="1" applyProtection="1">
      <alignment horizontal="left" vertical="center"/>
    </xf>
    <xf numFmtId="0" fontId="12" fillId="0" borderId="0" xfId="0" applyFont="1" applyAlignment="1">
      <alignment horizontal="right" vertical="center"/>
    </xf>
    <xf numFmtId="0" fontId="14" fillId="5" borderId="2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166" fontId="4" fillId="8" borderId="1" xfId="0" applyNumberFormat="1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65" fontId="4" fillId="9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>
      <alignment horizontal="center" vertical="center"/>
    </xf>
    <xf numFmtId="9" fontId="16" fillId="0" borderId="1" xfId="1" applyNumberFormat="1" applyFont="1" applyBorder="1" applyAlignment="1">
      <alignment horizontal="center" vertical="center"/>
    </xf>
    <xf numFmtId="0" fontId="6" fillId="7" borderId="3" xfId="0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14" fontId="4" fillId="10" borderId="1" xfId="0" applyNumberFormat="1" applyFont="1" applyFill="1" applyBorder="1" applyAlignment="1" applyProtection="1">
      <alignment vertical="center" wrapText="1"/>
      <protection locked="0"/>
    </xf>
    <xf numFmtId="0" fontId="0" fillId="7" borderId="3" xfId="0" applyFill="1" applyBorder="1" applyAlignment="1">
      <alignment vertical="center"/>
    </xf>
    <xf numFmtId="0" fontId="6" fillId="7" borderId="4" xfId="0" applyFont="1" applyFill="1" applyBorder="1" applyAlignment="1">
      <alignment vertical="center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6" fontId="6" fillId="8" borderId="1" xfId="0" applyNumberFormat="1" applyFont="1" applyFill="1" applyBorder="1" applyAlignment="1">
      <alignment horizontal="center"/>
    </xf>
    <xf numFmtId="0" fontId="10" fillId="7" borderId="2" xfId="0" applyFont="1" applyFill="1" applyBorder="1" applyAlignment="1">
      <alignment horizontal="left" vertical="center" wrapText="1"/>
    </xf>
    <xf numFmtId="9" fontId="6" fillId="8" borderId="1" xfId="0" applyNumberFormat="1" applyFont="1" applyFill="1" applyBorder="1" applyAlignment="1">
      <alignment horizontal="center" wrapText="1"/>
    </xf>
    <xf numFmtId="3" fontId="4" fillId="8" borderId="1" xfId="0" applyNumberFormat="1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21" fillId="0" borderId="0" xfId="25" applyFont="1" applyAlignment="1">
      <alignment vertical="center"/>
    </xf>
    <xf numFmtId="0" fontId="1" fillId="0" borderId="0" xfId="25"/>
    <xf numFmtId="0" fontId="1" fillId="0" borderId="0" xfId="25" applyFill="1"/>
    <xf numFmtId="0" fontId="22" fillId="0" borderId="0" xfId="25" applyFont="1" applyAlignment="1">
      <alignment vertical="center"/>
    </xf>
    <xf numFmtId="0" fontId="23" fillId="0" borderId="0" xfId="25" applyFont="1" applyAlignment="1">
      <alignment vertical="center"/>
    </xf>
    <xf numFmtId="0" fontId="24" fillId="0" borderId="0" xfId="0" applyFont="1" applyAlignment="1">
      <alignment horizontal="left" vertical="center"/>
    </xf>
    <xf numFmtId="0" fontId="26" fillId="0" borderId="0" xfId="17" applyNumberFormat="1" applyFont="1" applyBorder="1" applyAlignment="1" applyProtection="1">
      <alignment horizontal="left" vertical="center"/>
    </xf>
    <xf numFmtId="0" fontId="13" fillId="0" borderId="0" xfId="0" applyFont="1" applyAlignment="1">
      <alignment vertical="center"/>
    </xf>
    <xf numFmtId="165" fontId="6" fillId="8" borderId="2" xfId="0" applyNumberFormat="1" applyFont="1" applyFill="1" applyBorder="1" applyAlignment="1">
      <alignment horizontal="center" wrapText="1"/>
    </xf>
    <xf numFmtId="165" fontId="6" fillId="8" borderId="4" xfId="0" applyNumberFormat="1" applyFont="1" applyFill="1" applyBorder="1" applyAlignment="1">
      <alignment horizontal="center" wrapText="1"/>
    </xf>
    <xf numFmtId="6" fontId="4" fillId="8" borderId="2" xfId="0" applyNumberFormat="1" applyFont="1" applyFill="1" applyBorder="1" applyAlignment="1">
      <alignment horizontal="center" wrapText="1"/>
    </xf>
    <xf numFmtId="6" fontId="4" fillId="8" borderId="4" xfId="0" applyNumberFormat="1" applyFont="1" applyFill="1" applyBorder="1" applyAlignment="1">
      <alignment horizontal="center" wrapText="1"/>
    </xf>
    <xf numFmtId="9" fontId="6" fillId="8" borderId="2" xfId="0" applyNumberFormat="1" applyFont="1" applyFill="1" applyBorder="1" applyAlignment="1">
      <alignment horizontal="center" wrapText="1"/>
    </xf>
    <xf numFmtId="9" fontId="6" fillId="8" borderId="4" xfId="0" applyNumberFormat="1" applyFont="1" applyFill="1" applyBorder="1" applyAlignment="1">
      <alignment horizont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/>
    </xf>
    <xf numFmtId="9" fontId="4" fillId="8" borderId="2" xfId="0" applyNumberFormat="1" applyFont="1" applyFill="1" applyBorder="1" applyAlignment="1">
      <alignment horizontal="center" wrapText="1"/>
    </xf>
    <xf numFmtId="9" fontId="4" fillId="8" borderId="4" xfId="0" applyNumberFormat="1" applyFont="1" applyFill="1" applyBorder="1" applyAlignment="1">
      <alignment horizontal="center" wrapText="1"/>
    </xf>
    <xf numFmtId="0" fontId="25" fillId="0" borderId="0" xfId="0" applyFont="1" applyAlignment="1">
      <alignment horizontal="left" vertical="center"/>
    </xf>
    <xf numFmtId="0" fontId="10" fillId="7" borderId="2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</cellXfs>
  <cellStyles count="26">
    <cellStyle name="Comma" xfId="4"/>
    <cellStyle name="Comma [0]" xfId="5"/>
    <cellStyle name="Currency" xfId="2"/>
    <cellStyle name="Currency [0]" xfId="3"/>
    <cellStyle name="Currency 2" xfId="6"/>
    <cellStyle name="Grey" xfId="7"/>
    <cellStyle name="Input [yellow]" xfId="8"/>
    <cellStyle name="Normal" xfId="0" builtinId="0"/>
    <cellStyle name="Normal - Style1" xfId="9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7" xfId="25"/>
    <cellStyle name="Normal 2" xfId="16"/>
    <cellStyle name="Normal 3" xfId="17"/>
    <cellStyle name="Normal 4" xfId="18"/>
    <cellStyle name="Normal 5" xfId="19"/>
    <cellStyle name="Normal 6" xfId="20"/>
    <cellStyle name="Normal 7" xfId="21"/>
    <cellStyle name="Normal 8" xfId="22"/>
    <cellStyle name="Normal 9" xfId="23"/>
    <cellStyle name="Percent" xfId="1"/>
    <cellStyle name="Percent [2]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polori\AppData\Local\Temp\Temp1_Manual%20Templates%20.zip\TEMPLATE%20Manual%20Vision%20RFP%20Blan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First"/>
      <sheetName val="General Info"/>
      <sheetName val="Vision Questionnaire"/>
      <sheetName val="PPO Provisions"/>
      <sheetName val="PPO High Provisions"/>
      <sheetName val="PPO Low Provisions"/>
      <sheetName val="PPO Financials"/>
      <sheetName val="PPO High Financials"/>
      <sheetName val="PPO Low Financials"/>
      <sheetName val="Documents"/>
      <sheetName val="Final Step"/>
      <sheetName val="TEMPLATE Manual Vision RFP Blan"/>
    </sheetNames>
    <sheetDataSet>
      <sheetData sheetId="0">
        <row r="8">
          <cell r="F8" t="str">
            <v>[Enter Client Name]</v>
          </cell>
        </row>
      </sheetData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"/>
  <sheetViews>
    <sheetView showGridLines="0" zoomScaleNormal="100" workbookViewId="0">
      <selection activeCell="C4" sqref="C4"/>
    </sheetView>
  </sheetViews>
  <sheetFormatPr defaultRowHeight="15" x14ac:dyDescent="0.25"/>
  <cols>
    <col min="1" max="1" width="3.42578125" customWidth="1"/>
    <col min="2" max="2" width="46.140625" customWidth="1"/>
    <col min="3" max="3" width="27.28515625" customWidth="1"/>
    <col min="4" max="4" width="20" customWidth="1"/>
    <col min="5" max="6" width="24.5703125" customWidth="1"/>
  </cols>
  <sheetData>
    <row r="1" spans="2:13" ht="47.25" customHeight="1" x14ac:dyDescent="0.25">
      <c r="B1" s="84" t="s">
        <v>91</v>
      </c>
      <c r="C1" s="84"/>
      <c r="D1" s="84"/>
      <c r="E1" s="84"/>
      <c r="F1" s="84"/>
      <c r="G1" s="2"/>
      <c r="H1" s="1"/>
      <c r="I1" s="1"/>
      <c r="J1" s="1"/>
      <c r="K1" s="1"/>
      <c r="L1" s="1"/>
      <c r="M1" s="1"/>
    </row>
    <row r="2" spans="2:13" ht="18" x14ac:dyDescent="0.25">
      <c r="B2" s="52" t="s">
        <v>4</v>
      </c>
      <c r="C2" s="52" t="s">
        <v>0</v>
      </c>
      <c r="D2" s="53"/>
      <c r="E2" s="53"/>
      <c r="F2" s="1"/>
      <c r="G2" s="2"/>
      <c r="H2" s="1"/>
      <c r="I2" s="1"/>
      <c r="J2" s="1"/>
      <c r="K2" s="1"/>
      <c r="L2" s="1"/>
      <c r="M2" s="1"/>
    </row>
    <row r="3" spans="2:13" ht="18" x14ac:dyDescent="0.25">
      <c r="B3" s="54" t="s">
        <v>5</v>
      </c>
      <c r="C3" s="55" t="s">
        <v>53</v>
      </c>
      <c r="D3" s="56"/>
      <c r="E3" s="56"/>
      <c r="F3" s="1"/>
      <c r="G3" s="2"/>
      <c r="H3" s="1"/>
      <c r="I3" s="1"/>
      <c r="J3" s="1"/>
      <c r="K3" s="1"/>
      <c r="L3" s="1"/>
      <c r="M3" s="1"/>
    </row>
    <row r="4" spans="2:13" x14ac:dyDescent="0.25">
      <c r="B4" s="3"/>
      <c r="C4" s="3"/>
      <c r="D4" s="3"/>
      <c r="E4" s="4"/>
      <c r="F4" s="4"/>
      <c r="G4" s="5"/>
      <c r="H4" s="4"/>
      <c r="I4" s="4"/>
      <c r="J4" s="4"/>
      <c r="K4" s="4"/>
      <c r="L4" s="4"/>
      <c r="M4" s="4"/>
    </row>
    <row r="5" spans="2:13" ht="26.25" customHeight="1" x14ac:dyDescent="0.25">
      <c r="B5" s="4"/>
      <c r="C5" s="74" t="s">
        <v>6</v>
      </c>
      <c r="D5" s="75"/>
      <c r="E5" s="76" t="s">
        <v>64</v>
      </c>
      <c r="F5" s="77"/>
      <c r="G5" s="2"/>
      <c r="H5" s="1"/>
      <c r="I5" s="1"/>
      <c r="J5" s="1"/>
      <c r="K5" s="1"/>
      <c r="L5" s="1"/>
      <c r="M5" s="1"/>
    </row>
    <row r="6" spans="2:13" x14ac:dyDescent="0.25">
      <c r="B6" s="6" t="s">
        <v>8</v>
      </c>
      <c r="C6" s="7" t="s">
        <v>9</v>
      </c>
      <c r="D6" s="7" t="s">
        <v>10</v>
      </c>
      <c r="E6" s="7" t="s">
        <v>9</v>
      </c>
      <c r="F6" s="7" t="s">
        <v>10</v>
      </c>
      <c r="G6" s="2"/>
      <c r="H6" s="1"/>
      <c r="I6" s="1"/>
      <c r="J6" s="1"/>
      <c r="K6" s="1"/>
      <c r="L6" s="1"/>
      <c r="M6" s="1"/>
    </row>
    <row r="7" spans="2:13" x14ac:dyDescent="0.25">
      <c r="B7" s="57" t="s">
        <v>11</v>
      </c>
      <c r="C7" s="78" t="s">
        <v>48</v>
      </c>
      <c r="D7" s="79"/>
      <c r="E7" s="9"/>
      <c r="F7" s="9"/>
      <c r="G7" s="10"/>
      <c r="H7" s="11"/>
      <c r="I7" s="11"/>
      <c r="J7" s="11"/>
      <c r="K7" s="11"/>
      <c r="L7" s="11"/>
      <c r="M7" s="11"/>
    </row>
    <row r="8" spans="2:13" x14ac:dyDescent="0.25">
      <c r="B8" s="57" t="s">
        <v>12</v>
      </c>
      <c r="C8" s="12" t="s">
        <v>54</v>
      </c>
      <c r="D8" s="13" t="s">
        <v>67</v>
      </c>
      <c r="E8" s="9"/>
      <c r="F8" s="9"/>
      <c r="G8" s="10"/>
      <c r="H8" s="11"/>
      <c r="I8" s="11"/>
      <c r="J8" s="11"/>
      <c r="K8" s="11"/>
      <c r="L8" s="11"/>
      <c r="M8" s="11"/>
    </row>
    <row r="9" spans="2:13" x14ac:dyDescent="0.25">
      <c r="B9" s="57" t="s">
        <v>13</v>
      </c>
      <c r="C9" s="70" t="s">
        <v>42</v>
      </c>
      <c r="D9" s="71"/>
      <c r="E9" s="9"/>
      <c r="F9" s="9"/>
      <c r="G9" s="10"/>
      <c r="H9" s="11"/>
      <c r="I9" s="11"/>
      <c r="J9" s="11"/>
      <c r="K9" s="11"/>
      <c r="L9" s="11"/>
      <c r="M9" s="11"/>
    </row>
    <row r="10" spans="2:13" x14ac:dyDescent="0.25">
      <c r="B10" s="6" t="s">
        <v>14</v>
      </c>
      <c r="C10" s="7"/>
      <c r="D10" s="14"/>
      <c r="E10" s="14"/>
      <c r="F10" s="14"/>
      <c r="G10" s="2"/>
      <c r="H10" s="1"/>
      <c r="I10" s="1"/>
      <c r="J10" s="1"/>
      <c r="K10" s="1"/>
      <c r="L10" s="1"/>
      <c r="M10" s="1"/>
    </row>
    <row r="11" spans="2:13" hidden="1" x14ac:dyDescent="0.25">
      <c r="B11" s="8"/>
      <c r="C11" s="15"/>
      <c r="D11" s="15"/>
      <c r="E11" s="16"/>
      <c r="F11" s="16"/>
      <c r="G11" s="10"/>
      <c r="H11" s="11"/>
      <c r="I11" s="11"/>
      <c r="J11" s="11"/>
      <c r="K11" s="11"/>
      <c r="L11" s="11"/>
      <c r="M11" s="11"/>
    </row>
    <row r="12" spans="2:13" x14ac:dyDescent="0.25">
      <c r="B12" s="57" t="s">
        <v>15</v>
      </c>
      <c r="C12" s="17" t="s">
        <v>55</v>
      </c>
      <c r="D12" s="46">
        <v>40</v>
      </c>
      <c r="E12" s="9"/>
      <c r="F12" s="9"/>
      <c r="G12" s="10"/>
      <c r="H12" s="11"/>
      <c r="I12" s="11"/>
      <c r="J12" s="11"/>
      <c r="K12" s="11"/>
      <c r="L12" s="11"/>
      <c r="M12" s="11"/>
    </row>
    <row r="13" spans="2:13" x14ac:dyDescent="0.25">
      <c r="B13" s="57" t="s">
        <v>16</v>
      </c>
      <c r="C13" s="17" t="s">
        <v>55</v>
      </c>
      <c r="D13" s="18">
        <v>60</v>
      </c>
      <c r="E13" s="9"/>
      <c r="F13" s="9"/>
      <c r="G13" s="10"/>
      <c r="H13" s="11"/>
      <c r="I13" s="11"/>
      <c r="J13" s="11"/>
      <c r="K13" s="11"/>
      <c r="L13" s="11"/>
      <c r="M13" s="11"/>
    </row>
    <row r="14" spans="2:13" x14ac:dyDescent="0.25">
      <c r="B14" s="57" t="s">
        <v>17</v>
      </c>
      <c r="C14" s="17" t="s">
        <v>55</v>
      </c>
      <c r="D14" s="18">
        <v>80</v>
      </c>
      <c r="E14" s="9"/>
      <c r="F14" s="9"/>
      <c r="G14" s="10"/>
      <c r="H14" s="11"/>
      <c r="I14" s="11"/>
      <c r="J14" s="11"/>
      <c r="K14" s="11"/>
      <c r="L14" s="11"/>
      <c r="M14" s="11"/>
    </row>
    <row r="15" spans="2:13" x14ac:dyDescent="0.25">
      <c r="B15" s="57" t="s">
        <v>18</v>
      </c>
      <c r="C15" s="17" t="s">
        <v>55</v>
      </c>
      <c r="D15" s="18">
        <v>80</v>
      </c>
      <c r="E15" s="9"/>
      <c r="F15" s="9"/>
      <c r="G15" s="10"/>
      <c r="H15" s="11"/>
      <c r="I15" s="11"/>
      <c r="J15" s="11"/>
      <c r="K15" s="11"/>
      <c r="L15" s="11"/>
      <c r="M15" s="11"/>
    </row>
    <row r="16" spans="2:13" x14ac:dyDescent="0.25">
      <c r="B16" s="6" t="s">
        <v>46</v>
      </c>
      <c r="C16" s="7"/>
      <c r="D16" s="14"/>
      <c r="E16" s="14"/>
      <c r="F16" s="14"/>
      <c r="G16" s="10"/>
      <c r="H16" s="11"/>
      <c r="I16" s="11"/>
      <c r="J16" s="11"/>
      <c r="K16" s="11"/>
      <c r="L16" s="11"/>
      <c r="M16" s="11"/>
    </row>
    <row r="17" spans="2:13" x14ac:dyDescent="0.25">
      <c r="B17" s="57" t="s">
        <v>19</v>
      </c>
      <c r="C17" s="17" t="s">
        <v>55</v>
      </c>
      <c r="D17" s="18"/>
      <c r="E17" s="9"/>
      <c r="F17" s="9"/>
      <c r="G17" s="10"/>
      <c r="H17" s="11"/>
      <c r="I17" s="11"/>
      <c r="J17" s="11"/>
      <c r="K17" s="11"/>
      <c r="L17" s="11"/>
      <c r="M17" s="11"/>
    </row>
    <row r="18" spans="2:13" x14ac:dyDescent="0.25">
      <c r="B18" s="57" t="s">
        <v>20</v>
      </c>
      <c r="C18" s="17" t="s">
        <v>55</v>
      </c>
      <c r="D18" s="18"/>
      <c r="E18" s="9"/>
      <c r="F18" s="9"/>
      <c r="G18" s="10"/>
      <c r="H18" s="11"/>
      <c r="I18" s="11"/>
      <c r="J18" s="11"/>
      <c r="K18" s="11"/>
      <c r="L18" s="11"/>
      <c r="M18" s="11"/>
    </row>
    <row r="19" spans="2:13" x14ac:dyDescent="0.25">
      <c r="B19" s="57" t="s">
        <v>44</v>
      </c>
      <c r="C19" s="17" t="s">
        <v>55</v>
      </c>
      <c r="D19" s="18"/>
      <c r="E19" s="9"/>
      <c r="F19" s="9"/>
      <c r="G19" s="10"/>
      <c r="H19" s="11"/>
      <c r="I19" s="11"/>
      <c r="J19" s="11"/>
      <c r="K19" s="11"/>
      <c r="L19" s="11"/>
      <c r="M19" s="11"/>
    </row>
    <row r="20" spans="2:13" x14ac:dyDescent="0.25">
      <c r="B20" s="57" t="s">
        <v>45</v>
      </c>
      <c r="C20" s="17" t="s">
        <v>68</v>
      </c>
      <c r="D20" s="18"/>
      <c r="E20" s="9"/>
      <c r="F20" s="9"/>
      <c r="G20" s="10"/>
      <c r="H20" s="11"/>
      <c r="I20" s="11"/>
      <c r="J20" s="11"/>
      <c r="K20" s="11"/>
      <c r="L20" s="11"/>
      <c r="M20" s="11"/>
    </row>
    <row r="21" spans="2:13" x14ac:dyDescent="0.25">
      <c r="B21" s="57" t="s">
        <v>47</v>
      </c>
      <c r="C21" s="17" t="s">
        <v>68</v>
      </c>
      <c r="D21" s="18"/>
      <c r="E21" s="9"/>
      <c r="F21" s="9"/>
      <c r="G21" s="10"/>
      <c r="H21" s="11"/>
      <c r="I21" s="11"/>
      <c r="J21" s="11"/>
      <c r="K21" s="11"/>
      <c r="L21" s="11"/>
      <c r="M21" s="11"/>
    </row>
    <row r="22" spans="2:13" ht="15.75" customHeight="1" x14ac:dyDescent="0.25">
      <c r="B22" s="57" t="s">
        <v>21</v>
      </c>
      <c r="C22" s="17" t="s">
        <v>55</v>
      </c>
      <c r="D22" s="18"/>
      <c r="E22" s="9"/>
      <c r="F22" s="9"/>
      <c r="G22" s="10"/>
      <c r="H22" s="11"/>
      <c r="I22" s="11"/>
      <c r="J22" s="11"/>
      <c r="K22" s="11"/>
      <c r="L22" s="11"/>
      <c r="M22" s="11"/>
    </row>
    <row r="23" spans="2:13" hidden="1" x14ac:dyDescent="0.25">
      <c r="B23" s="57"/>
      <c r="C23" s="18"/>
      <c r="D23" s="18"/>
      <c r="E23" s="9"/>
      <c r="F23" s="9"/>
      <c r="G23" s="10"/>
      <c r="H23" s="11"/>
      <c r="I23" s="11"/>
      <c r="J23" s="11"/>
      <c r="K23" s="11"/>
      <c r="L23" s="11"/>
      <c r="M23" s="11"/>
    </row>
    <row r="24" spans="2:13" ht="26.25" x14ac:dyDescent="0.25">
      <c r="B24" s="57" t="s">
        <v>22</v>
      </c>
      <c r="C24" s="18"/>
      <c r="D24" s="18"/>
      <c r="E24" s="9"/>
      <c r="F24" s="9"/>
      <c r="G24" s="10"/>
      <c r="H24" s="11"/>
      <c r="I24" s="11"/>
      <c r="J24" s="11"/>
      <c r="K24" s="11"/>
      <c r="L24" s="11"/>
      <c r="M24" s="11"/>
    </row>
    <row r="25" spans="2:13" x14ac:dyDescent="0.25">
      <c r="B25" s="57" t="s">
        <v>23</v>
      </c>
      <c r="C25" s="17" t="s">
        <v>55</v>
      </c>
      <c r="D25" s="18"/>
      <c r="E25" s="9"/>
      <c r="F25" s="9"/>
      <c r="G25" s="10"/>
      <c r="H25" s="11"/>
      <c r="I25" s="11"/>
      <c r="J25" s="11"/>
      <c r="K25" s="11"/>
      <c r="L25" s="11"/>
      <c r="M25" s="11"/>
    </row>
    <row r="26" spans="2:13" x14ac:dyDescent="0.25">
      <c r="B26" s="57" t="s">
        <v>24</v>
      </c>
      <c r="C26" s="70" t="s">
        <v>42</v>
      </c>
      <c r="D26" s="71"/>
      <c r="E26" s="9"/>
      <c r="F26" s="9"/>
      <c r="G26" s="10"/>
      <c r="H26" s="11"/>
      <c r="I26" s="11"/>
      <c r="J26" s="11"/>
      <c r="K26" s="11"/>
      <c r="L26" s="11"/>
      <c r="M26" s="11"/>
    </row>
    <row r="27" spans="2:13" x14ac:dyDescent="0.25">
      <c r="B27" s="6" t="s">
        <v>25</v>
      </c>
      <c r="C27" s="14"/>
      <c r="D27" s="14"/>
      <c r="E27" s="14"/>
      <c r="F27" s="14"/>
      <c r="G27" s="2"/>
      <c r="H27" s="1"/>
      <c r="I27" s="1"/>
      <c r="J27" s="1"/>
      <c r="K27" s="1"/>
      <c r="L27" s="1"/>
      <c r="M27" s="1"/>
    </row>
    <row r="28" spans="2:13" ht="19.5" customHeight="1" x14ac:dyDescent="0.25">
      <c r="B28" s="57" t="s">
        <v>26</v>
      </c>
      <c r="C28" s="15" t="s">
        <v>56</v>
      </c>
      <c r="D28" s="15" t="s">
        <v>51</v>
      </c>
      <c r="E28" s="9"/>
      <c r="F28" s="9"/>
      <c r="G28" s="10"/>
      <c r="H28" s="11"/>
      <c r="I28" s="11"/>
      <c r="J28" s="11"/>
      <c r="K28" s="11"/>
      <c r="L28" s="11"/>
      <c r="M28" s="11"/>
    </row>
    <row r="29" spans="2:13" x14ac:dyDescent="0.25">
      <c r="B29" s="57" t="s">
        <v>1</v>
      </c>
      <c r="C29" s="70" t="s">
        <v>52</v>
      </c>
      <c r="D29" s="71"/>
      <c r="E29" s="9"/>
      <c r="F29" s="9"/>
      <c r="G29" s="10"/>
      <c r="H29" s="11"/>
      <c r="I29" s="11"/>
      <c r="J29" s="11"/>
      <c r="K29" s="11"/>
      <c r="L29" s="11"/>
      <c r="M29" s="11"/>
    </row>
    <row r="30" spans="2:13" x14ac:dyDescent="0.25">
      <c r="B30" s="6" t="s">
        <v>27</v>
      </c>
      <c r="C30" s="7"/>
      <c r="D30" s="7"/>
      <c r="E30" s="7"/>
      <c r="F30" s="7"/>
      <c r="G30" s="2"/>
      <c r="H30" s="1"/>
      <c r="I30" s="1"/>
      <c r="J30" s="1"/>
      <c r="K30" s="1"/>
      <c r="L30" s="1"/>
      <c r="M30" s="1"/>
    </row>
    <row r="31" spans="2:13" x14ac:dyDescent="0.25">
      <c r="B31" s="57" t="s">
        <v>28</v>
      </c>
      <c r="C31" s="17" t="s">
        <v>55</v>
      </c>
      <c r="D31" s="15">
        <v>125</v>
      </c>
      <c r="E31" s="9"/>
      <c r="F31" s="9"/>
      <c r="G31" s="10"/>
      <c r="H31" s="11"/>
      <c r="I31" s="11"/>
      <c r="J31" s="11"/>
      <c r="K31" s="11"/>
      <c r="L31" s="11"/>
      <c r="M31" s="11"/>
    </row>
    <row r="32" spans="2:13" x14ac:dyDescent="0.25">
      <c r="B32" s="57" t="s">
        <v>29</v>
      </c>
      <c r="C32" s="17" t="s">
        <v>55</v>
      </c>
      <c r="D32" s="46">
        <v>210</v>
      </c>
      <c r="E32" s="9"/>
      <c r="F32" s="9"/>
      <c r="G32" s="10"/>
      <c r="H32" s="11"/>
      <c r="I32" s="11"/>
      <c r="J32" s="11"/>
      <c r="K32" s="11"/>
      <c r="L32" s="11"/>
      <c r="M32" s="11"/>
    </row>
    <row r="33" spans="2:13" ht="44.25" customHeight="1" x14ac:dyDescent="0.25">
      <c r="B33" s="57" t="s">
        <v>30</v>
      </c>
      <c r="C33" s="48" t="s">
        <v>66</v>
      </c>
      <c r="D33" s="15" t="s">
        <v>73</v>
      </c>
      <c r="E33" s="9"/>
      <c r="F33" s="9"/>
      <c r="G33" s="10"/>
      <c r="H33" s="11"/>
      <c r="I33" s="11"/>
      <c r="J33" s="11"/>
      <c r="K33" s="11"/>
      <c r="L33" s="11"/>
      <c r="M33" s="11"/>
    </row>
    <row r="34" spans="2:13" ht="17.25" customHeight="1" x14ac:dyDescent="0.25">
      <c r="B34" s="57" t="s">
        <v>57</v>
      </c>
      <c r="C34" s="72" t="s">
        <v>43</v>
      </c>
      <c r="D34" s="73"/>
      <c r="E34" s="9"/>
      <c r="F34" s="9"/>
      <c r="G34" s="10"/>
      <c r="H34" s="11"/>
      <c r="I34" s="11"/>
      <c r="J34" s="11"/>
      <c r="K34" s="11"/>
      <c r="L34" s="11"/>
      <c r="M34" s="11"/>
    </row>
    <row r="35" spans="2:13" ht="18" customHeight="1" x14ac:dyDescent="0.25">
      <c r="B35" s="57" t="s">
        <v>50</v>
      </c>
      <c r="C35" s="70" t="s">
        <v>42</v>
      </c>
      <c r="D35" s="71"/>
      <c r="E35" s="9"/>
      <c r="F35" s="9"/>
      <c r="G35" s="11"/>
      <c r="H35" s="11"/>
      <c r="I35" s="11"/>
      <c r="J35" s="11"/>
      <c r="K35" s="11"/>
      <c r="L35" s="11"/>
      <c r="M35" s="11"/>
    </row>
    <row r="36" spans="2:13" x14ac:dyDescent="0.25">
      <c r="B36" s="6" t="s">
        <v>31</v>
      </c>
      <c r="C36" s="14"/>
      <c r="D36" s="14"/>
      <c r="E36" s="14"/>
      <c r="F36" s="14"/>
      <c r="G36" s="2"/>
      <c r="H36" s="1"/>
      <c r="I36" s="1"/>
      <c r="J36" s="1"/>
      <c r="K36" s="1"/>
      <c r="L36" s="1"/>
      <c r="M36" s="1"/>
    </row>
    <row r="37" spans="2:13" ht="40.5" customHeight="1" x14ac:dyDescent="0.25">
      <c r="B37" s="57" t="s">
        <v>49</v>
      </c>
      <c r="C37" s="68" t="s">
        <v>69</v>
      </c>
      <c r="D37" s="69"/>
      <c r="E37" s="9"/>
      <c r="F37" s="9"/>
      <c r="G37" s="10"/>
      <c r="H37" s="11"/>
      <c r="I37" s="11"/>
      <c r="J37" s="11"/>
      <c r="K37" s="11"/>
      <c r="L37" s="11"/>
      <c r="M37" s="11"/>
    </row>
    <row r="38" spans="2:13" ht="45" customHeight="1" x14ac:dyDescent="0.25">
      <c r="B38" s="57"/>
      <c r="C38" s="68" t="s">
        <v>72</v>
      </c>
      <c r="D38" s="69"/>
      <c r="E38" s="9"/>
      <c r="F38" s="9"/>
    </row>
  </sheetData>
  <mergeCells count="11">
    <mergeCell ref="B1:F1"/>
    <mergeCell ref="E5:F5"/>
    <mergeCell ref="C7:D7"/>
    <mergeCell ref="C9:D9"/>
    <mergeCell ref="C26:D26"/>
    <mergeCell ref="C29:D29"/>
    <mergeCell ref="C38:D38"/>
    <mergeCell ref="C35:D35"/>
    <mergeCell ref="C37:D37"/>
    <mergeCell ref="C34:D34"/>
    <mergeCell ref="C5:D5"/>
  </mergeCells>
  <pageMargins left="0.2" right="0.2" top="0.75" bottom="0.75" header="0.3" footer="0.3"/>
  <pageSetup scale="70" orientation="portrait" r:id="rId1"/>
  <headerFooter>
    <oddFooter>&amp;LState of NC Vision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8"/>
  <sheetViews>
    <sheetView showGridLines="0" zoomScaleNormal="100" workbookViewId="0">
      <selection activeCell="B2" sqref="B2"/>
    </sheetView>
  </sheetViews>
  <sheetFormatPr defaultRowHeight="15" x14ac:dyDescent="0.25"/>
  <cols>
    <col min="1" max="1" width="3.85546875" customWidth="1"/>
    <col min="2" max="2" width="29.140625" customWidth="1"/>
    <col min="3" max="3" width="12.7109375" customWidth="1"/>
    <col min="4" max="4" width="20.7109375" customWidth="1"/>
    <col min="5" max="5" width="30.42578125" customWidth="1"/>
    <col min="6" max="6" width="19.85546875" hidden="1" customWidth="1"/>
    <col min="7" max="7" width="3.28515625" customWidth="1"/>
  </cols>
  <sheetData>
    <row r="1" spans="2:6" ht="48.75" customHeight="1" x14ac:dyDescent="0.25">
      <c r="B1" s="84" t="s">
        <v>90</v>
      </c>
      <c r="C1" s="84"/>
      <c r="D1" s="84"/>
      <c r="E1" s="84"/>
      <c r="F1" s="19"/>
    </row>
    <row r="2" spans="2:6" ht="18" x14ac:dyDescent="0.25">
      <c r="B2" s="65" t="s">
        <v>32</v>
      </c>
      <c r="C2" s="80" t="s">
        <v>0</v>
      </c>
      <c r="D2" s="80"/>
      <c r="E2" s="53"/>
      <c r="F2" s="1"/>
    </row>
    <row r="3" spans="2:6" ht="18" x14ac:dyDescent="0.25">
      <c r="B3" s="66" t="s">
        <v>33</v>
      </c>
      <c r="C3" s="66" t="s">
        <v>53</v>
      </c>
      <c r="D3" s="67"/>
      <c r="E3" s="53"/>
      <c r="F3" s="1"/>
    </row>
    <row r="4" spans="2:6" ht="20.25" x14ac:dyDescent="0.25">
      <c r="B4" s="20"/>
      <c r="C4" s="1"/>
      <c r="D4" s="1"/>
      <c r="E4" s="1"/>
      <c r="F4" s="1"/>
    </row>
    <row r="5" spans="2:6" x14ac:dyDescent="0.25">
      <c r="B5" s="21"/>
      <c r="C5" s="2"/>
      <c r="D5" s="22" t="s">
        <v>6</v>
      </c>
      <c r="E5" s="51" t="s">
        <v>7</v>
      </c>
      <c r="F5" s="50"/>
    </row>
    <row r="6" spans="2:6" ht="39" customHeight="1" x14ac:dyDescent="0.25">
      <c r="B6" s="23" t="s">
        <v>63</v>
      </c>
      <c r="C6" s="24" t="s">
        <v>34</v>
      </c>
      <c r="D6" s="24" t="s">
        <v>70</v>
      </c>
      <c r="E6" s="24" t="str">
        <f>"Proposed " &amp; C3 &amp;  " Rates"</f>
        <v>Proposed Retirees - High Option (Exam &amp; Materials) Rates</v>
      </c>
      <c r="F6" s="7" t="str">
        <f>"Proposed " &amp; C3 &amp; " Alternate Rates"</f>
        <v>Proposed Retirees - High Option (Exam &amp; Materials) Alternate Rates</v>
      </c>
    </row>
    <row r="7" spans="2:6" x14ac:dyDescent="0.25">
      <c r="B7" s="25" t="s">
        <v>60</v>
      </c>
      <c r="C7" s="49">
        <v>39055</v>
      </c>
      <c r="D7" s="26">
        <v>7.5</v>
      </c>
      <c r="E7" s="27"/>
      <c r="F7" s="27"/>
    </row>
    <row r="8" spans="2:6" x14ac:dyDescent="0.25">
      <c r="B8" s="25" t="s">
        <v>61</v>
      </c>
      <c r="C8" s="49">
        <v>11153</v>
      </c>
      <c r="D8" s="26">
        <v>15.18</v>
      </c>
      <c r="E8" s="27"/>
      <c r="F8" s="27"/>
    </row>
    <row r="9" spans="2:6" x14ac:dyDescent="0.25">
      <c r="B9" s="25" t="s">
        <v>62</v>
      </c>
      <c r="C9" s="49">
        <v>2049</v>
      </c>
      <c r="D9" s="26">
        <v>17.05</v>
      </c>
      <c r="E9" s="28"/>
      <c r="F9" s="28"/>
    </row>
    <row r="10" spans="2:6" x14ac:dyDescent="0.25">
      <c r="B10" s="29" t="s">
        <v>35</v>
      </c>
      <c r="C10" s="30"/>
      <c r="D10" s="31">
        <f>SUMPRODUCT(C7:C9*D7:D9)</f>
        <v>497150.49000000005</v>
      </c>
      <c r="E10" s="32">
        <f>SUMPRODUCT(C7:C9*E7:E9)</f>
        <v>0</v>
      </c>
      <c r="F10" s="32">
        <f>SUMPRODUCT(D7:D9*F7:F9)</f>
        <v>0</v>
      </c>
    </row>
    <row r="11" spans="2:6" x14ac:dyDescent="0.25">
      <c r="B11" s="29" t="s">
        <v>36</v>
      </c>
      <c r="C11" s="33"/>
      <c r="D11" s="31">
        <f>SUM(D10*12)</f>
        <v>5965805.8800000008</v>
      </c>
      <c r="E11" s="34">
        <f>E10*12</f>
        <v>0</v>
      </c>
      <c r="F11" s="34">
        <f>F10*12</f>
        <v>0</v>
      </c>
    </row>
    <row r="12" spans="2:6" x14ac:dyDescent="0.25">
      <c r="B12" s="29" t="s">
        <v>37</v>
      </c>
      <c r="C12" s="35"/>
      <c r="D12" s="36"/>
      <c r="E12" s="37">
        <f>E11-D11</f>
        <v>-5965805.8800000008</v>
      </c>
      <c r="F12" s="37">
        <f>F11-E11</f>
        <v>0</v>
      </c>
    </row>
    <row r="13" spans="2:6" x14ac:dyDescent="0.25">
      <c r="B13" s="29" t="s">
        <v>38</v>
      </c>
      <c r="C13" s="35"/>
      <c r="D13" s="35"/>
      <c r="E13" s="38">
        <f>E11/D11-1</f>
        <v>-1</v>
      </c>
      <c r="F13" s="38" t="e">
        <f>F11/E11-1</f>
        <v>#DIV/0!</v>
      </c>
    </row>
    <row r="14" spans="2:6" x14ac:dyDescent="0.25">
      <c r="B14" s="47" t="s">
        <v>39</v>
      </c>
      <c r="C14" s="39"/>
      <c r="D14" s="39"/>
      <c r="E14" s="40"/>
      <c r="F14" s="40"/>
    </row>
    <row r="15" spans="2:6" x14ac:dyDescent="0.25">
      <c r="B15" s="41" t="s">
        <v>40</v>
      </c>
      <c r="C15" s="35"/>
      <c r="D15" s="35"/>
      <c r="E15" s="42"/>
      <c r="F15" s="42"/>
    </row>
    <row r="16" spans="2:6" x14ac:dyDescent="0.25">
      <c r="B16" s="81" t="s">
        <v>41</v>
      </c>
      <c r="C16" s="82"/>
      <c r="D16" s="43"/>
      <c r="E16" s="44"/>
      <c r="F16" s="44"/>
    </row>
    <row r="17" spans="2:6" ht="17.25" customHeight="1" x14ac:dyDescent="0.25">
      <c r="B17" s="41" t="s">
        <v>2</v>
      </c>
      <c r="C17" s="35"/>
      <c r="D17" s="35"/>
      <c r="E17" s="45"/>
      <c r="F17" s="45"/>
    </row>
    <row r="18" spans="2:6" ht="25.5" x14ac:dyDescent="0.25">
      <c r="B18" s="41" t="s">
        <v>71</v>
      </c>
      <c r="C18" s="35"/>
      <c r="D18" s="35"/>
      <c r="E18" s="35"/>
      <c r="F18" s="45"/>
    </row>
    <row r="19" spans="2:6" x14ac:dyDescent="0.25">
      <c r="B19" s="2"/>
      <c r="C19" s="2"/>
      <c r="D19" s="2"/>
      <c r="E19" s="2"/>
      <c r="F19" s="2"/>
    </row>
    <row r="20" spans="2:6" x14ac:dyDescent="0.25">
      <c r="B20" s="23" t="s">
        <v>74</v>
      </c>
      <c r="C20" s="23"/>
      <c r="D20" s="23"/>
      <c r="E20" s="23"/>
      <c r="F20" s="2"/>
    </row>
    <row r="21" spans="2:6" x14ac:dyDescent="0.25">
      <c r="B21" s="23" t="s">
        <v>75</v>
      </c>
      <c r="C21" s="23"/>
      <c r="D21" s="23"/>
      <c r="E21" s="23"/>
    </row>
    <row r="22" spans="2:6" x14ac:dyDescent="0.25">
      <c r="B22" s="35" t="s">
        <v>76</v>
      </c>
      <c r="C22" s="58" t="s">
        <v>77</v>
      </c>
      <c r="D22" s="58" t="s">
        <v>77</v>
      </c>
      <c r="E22" s="58" t="s">
        <v>77</v>
      </c>
    </row>
    <row r="23" spans="2:6" x14ac:dyDescent="0.25">
      <c r="B23" s="35" t="s">
        <v>78</v>
      </c>
      <c r="C23" s="58" t="s">
        <v>77</v>
      </c>
      <c r="D23" s="58" t="s">
        <v>77</v>
      </c>
      <c r="E23" s="58" t="s">
        <v>77</v>
      </c>
    </row>
    <row r="24" spans="2:6" x14ac:dyDescent="0.25">
      <c r="B24" s="35" t="s">
        <v>79</v>
      </c>
      <c r="C24" s="58" t="s">
        <v>77</v>
      </c>
      <c r="D24" s="58" t="s">
        <v>77</v>
      </c>
      <c r="E24" s="58" t="s">
        <v>77</v>
      </c>
    </row>
    <row r="25" spans="2:6" x14ac:dyDescent="0.25">
      <c r="B25" s="35" t="s">
        <v>80</v>
      </c>
      <c r="C25" s="58" t="s">
        <v>77</v>
      </c>
      <c r="D25" s="58" t="s">
        <v>77</v>
      </c>
      <c r="E25" s="58" t="s">
        <v>77</v>
      </c>
    </row>
    <row r="26" spans="2:6" x14ac:dyDescent="0.25">
      <c r="B26" s="35" t="s">
        <v>81</v>
      </c>
      <c r="C26" s="58" t="s">
        <v>77</v>
      </c>
      <c r="D26" s="58" t="s">
        <v>77</v>
      </c>
      <c r="E26" s="58" t="s">
        <v>77</v>
      </c>
    </row>
    <row r="27" spans="2:6" x14ac:dyDescent="0.25">
      <c r="B27" s="35" t="s">
        <v>82</v>
      </c>
      <c r="C27" s="59">
        <v>0</v>
      </c>
      <c r="D27" s="59">
        <v>0</v>
      </c>
      <c r="E27" s="59">
        <v>0</v>
      </c>
    </row>
    <row r="29" spans="2:6" ht="23.25" customHeight="1" x14ac:dyDescent="0.25">
      <c r="B29" s="83" t="s">
        <v>89</v>
      </c>
      <c r="C29" s="83"/>
      <c r="D29" s="83"/>
      <c r="E29" s="83"/>
    </row>
    <row r="31" spans="2:6" x14ac:dyDescent="0.25">
      <c r="B31" s="60" t="s">
        <v>83</v>
      </c>
      <c r="C31" s="61"/>
      <c r="D31" s="61"/>
      <c r="E31" s="62"/>
    </row>
    <row r="32" spans="2:6" x14ac:dyDescent="0.25">
      <c r="B32" s="60"/>
      <c r="C32" s="61"/>
      <c r="D32" s="61"/>
      <c r="E32" s="62"/>
    </row>
    <row r="33" spans="2:5" x14ac:dyDescent="0.25">
      <c r="B33" s="60" t="s">
        <v>84</v>
      </c>
      <c r="C33" s="61"/>
      <c r="D33" s="61"/>
      <c r="E33" s="62"/>
    </row>
    <row r="34" spans="2:5" x14ac:dyDescent="0.25">
      <c r="B34" s="63"/>
      <c r="C34" s="61"/>
      <c r="D34" s="61"/>
      <c r="E34" s="62"/>
    </row>
    <row r="35" spans="2:5" x14ac:dyDescent="0.25">
      <c r="B35" s="60" t="s">
        <v>85</v>
      </c>
      <c r="C35" s="61"/>
      <c r="D35" s="61"/>
      <c r="E35" s="62"/>
    </row>
    <row r="36" spans="2:5" x14ac:dyDescent="0.25">
      <c r="B36" s="61"/>
      <c r="C36" s="61"/>
      <c r="D36" s="64" t="s">
        <v>86</v>
      </c>
      <c r="E36" s="62"/>
    </row>
    <row r="37" spans="2:5" x14ac:dyDescent="0.25">
      <c r="B37" s="64" t="s">
        <v>87</v>
      </c>
      <c r="C37" s="61"/>
      <c r="D37" s="61"/>
      <c r="E37" s="62"/>
    </row>
    <row r="38" spans="2:5" x14ac:dyDescent="0.25">
      <c r="B38" s="61"/>
      <c r="C38" s="64" t="s">
        <v>88</v>
      </c>
      <c r="D38" s="61"/>
      <c r="E38" s="62"/>
    </row>
  </sheetData>
  <mergeCells count="4">
    <mergeCell ref="C2:D2"/>
    <mergeCell ref="B16:C16"/>
    <mergeCell ref="B29:E29"/>
    <mergeCell ref="B1:E1"/>
  </mergeCells>
  <dataValidations count="2">
    <dataValidation type="decimal" operator="greaterThanOrEqual" allowBlank="1" showInputMessage="1" showErrorMessage="1" sqref="E7:F9">
      <formula1>0</formula1>
    </dataValidation>
    <dataValidation type="textLength" operator="lessThan" allowBlank="1" showInputMessage="1" showErrorMessage="1" prompt="Please limit response to 35 characters." sqref="E17:F18">
      <formula1>36</formula1>
    </dataValidation>
  </dataValidations>
  <pageMargins left="0.45" right="0.2" top="0.75" bottom="0.75" header="0.3" footer="0.3"/>
  <pageSetup scale="80" orientation="portrait" r:id="rId1"/>
  <headerFooter>
    <oddFooter>&amp;LState of NC Vision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"/>
  <sheetViews>
    <sheetView showGridLines="0" zoomScaleNormal="100" workbookViewId="0">
      <selection activeCell="B1" sqref="B1:F1"/>
    </sheetView>
  </sheetViews>
  <sheetFormatPr defaultRowHeight="15" x14ac:dyDescent="0.25"/>
  <cols>
    <col min="1" max="1" width="4" customWidth="1"/>
    <col min="2" max="2" width="42.85546875" customWidth="1"/>
    <col min="3" max="3" width="27.28515625" customWidth="1"/>
    <col min="4" max="4" width="20" customWidth="1"/>
    <col min="5" max="6" width="24.5703125" customWidth="1"/>
  </cols>
  <sheetData>
    <row r="1" spans="2:13" ht="47.25" customHeight="1" x14ac:dyDescent="0.25">
      <c r="B1" s="84" t="s">
        <v>92</v>
      </c>
      <c r="C1" s="84"/>
      <c r="D1" s="84"/>
      <c r="E1" s="84"/>
      <c r="F1" s="84"/>
      <c r="G1" s="2"/>
      <c r="H1" s="1"/>
      <c r="I1" s="1"/>
      <c r="J1" s="1"/>
      <c r="K1" s="1"/>
      <c r="L1" s="1"/>
      <c r="M1" s="1"/>
    </row>
    <row r="2" spans="2:13" ht="18" x14ac:dyDescent="0.25">
      <c r="B2" s="52" t="s">
        <v>4</v>
      </c>
      <c r="C2" s="52" t="s">
        <v>0</v>
      </c>
      <c r="D2" s="53"/>
      <c r="E2" s="53"/>
      <c r="F2" s="1"/>
      <c r="G2" s="2"/>
      <c r="H2" s="1"/>
      <c r="I2" s="1"/>
      <c r="J2" s="1"/>
      <c r="K2" s="1"/>
      <c r="L2" s="1"/>
      <c r="M2" s="1"/>
    </row>
    <row r="3" spans="2:13" ht="18" x14ac:dyDescent="0.25">
      <c r="B3" s="54" t="s">
        <v>5</v>
      </c>
      <c r="C3" s="55" t="s">
        <v>58</v>
      </c>
      <c r="D3" s="56"/>
      <c r="E3" s="56"/>
      <c r="F3" s="1"/>
      <c r="G3" s="2"/>
      <c r="H3" s="1"/>
      <c r="I3" s="1"/>
      <c r="J3" s="1"/>
      <c r="K3" s="1"/>
      <c r="L3" s="1"/>
      <c r="M3" s="1"/>
    </row>
    <row r="4" spans="2:13" x14ac:dyDescent="0.25">
      <c r="B4" s="3"/>
      <c r="C4" s="3"/>
      <c r="D4" s="3"/>
      <c r="E4" s="4"/>
      <c r="F4" s="4"/>
      <c r="G4" s="5"/>
      <c r="H4" s="4"/>
      <c r="I4" s="4"/>
      <c r="J4" s="4"/>
      <c r="K4" s="4"/>
      <c r="L4" s="4"/>
      <c r="M4" s="4"/>
    </row>
    <row r="5" spans="2:13" ht="24" customHeight="1" x14ac:dyDescent="0.25">
      <c r="B5" s="4"/>
      <c r="C5" s="74" t="s">
        <v>6</v>
      </c>
      <c r="D5" s="75"/>
      <c r="E5" s="76" t="s">
        <v>64</v>
      </c>
      <c r="F5" s="77"/>
      <c r="G5" s="2"/>
      <c r="H5" s="1"/>
      <c r="I5" s="1"/>
      <c r="J5" s="1"/>
      <c r="K5" s="1"/>
      <c r="L5" s="1"/>
      <c r="M5" s="1"/>
    </row>
    <row r="6" spans="2:13" x14ac:dyDescent="0.25">
      <c r="B6" s="6" t="s">
        <v>8</v>
      </c>
      <c r="C6" s="7" t="s">
        <v>9</v>
      </c>
      <c r="D6" s="7" t="s">
        <v>10</v>
      </c>
      <c r="E6" s="7" t="s">
        <v>9</v>
      </c>
      <c r="F6" s="7" t="s">
        <v>10</v>
      </c>
      <c r="G6" s="2"/>
      <c r="H6" s="1"/>
      <c r="I6" s="1"/>
      <c r="J6" s="1"/>
      <c r="K6" s="1"/>
      <c r="L6" s="1"/>
      <c r="M6" s="1"/>
    </row>
    <row r="7" spans="2:13" x14ac:dyDescent="0.25">
      <c r="B7" s="57" t="s">
        <v>11</v>
      </c>
      <c r="C7" s="78" t="s">
        <v>48</v>
      </c>
      <c r="D7" s="79"/>
      <c r="E7" s="9"/>
      <c r="F7" s="9"/>
      <c r="G7" s="10"/>
      <c r="H7" s="11"/>
      <c r="I7" s="11"/>
      <c r="J7" s="11"/>
      <c r="K7" s="11"/>
      <c r="L7" s="11"/>
      <c r="M7" s="11"/>
    </row>
    <row r="8" spans="2:13" x14ac:dyDescent="0.25">
      <c r="B8" s="57" t="s">
        <v>12</v>
      </c>
      <c r="C8" s="70" t="s">
        <v>3</v>
      </c>
      <c r="D8" s="71"/>
      <c r="E8" s="9"/>
      <c r="F8" s="9"/>
      <c r="G8" s="10"/>
      <c r="H8" s="11"/>
      <c r="I8" s="11"/>
      <c r="J8" s="11"/>
      <c r="K8" s="11"/>
      <c r="L8" s="11"/>
      <c r="M8" s="11"/>
    </row>
    <row r="9" spans="2:13" x14ac:dyDescent="0.25">
      <c r="B9" s="57" t="s">
        <v>13</v>
      </c>
      <c r="C9" s="70" t="s">
        <v>59</v>
      </c>
      <c r="D9" s="71"/>
      <c r="E9" s="9"/>
      <c r="F9" s="9"/>
      <c r="G9" s="10"/>
      <c r="H9" s="11"/>
      <c r="I9" s="11"/>
      <c r="J9" s="11"/>
      <c r="K9" s="11"/>
      <c r="L9" s="11"/>
      <c r="M9" s="11"/>
    </row>
    <row r="10" spans="2:13" x14ac:dyDescent="0.25">
      <c r="B10" s="6" t="s">
        <v>14</v>
      </c>
      <c r="C10" s="7"/>
      <c r="D10" s="14"/>
      <c r="E10" s="14"/>
      <c r="F10" s="14"/>
      <c r="G10" s="2"/>
      <c r="H10" s="1"/>
      <c r="I10" s="1"/>
      <c r="J10" s="1"/>
      <c r="K10" s="1"/>
      <c r="L10" s="1"/>
      <c r="M10" s="1"/>
    </row>
    <row r="11" spans="2:13" hidden="1" x14ac:dyDescent="0.25">
      <c r="B11" s="8"/>
      <c r="C11" s="15"/>
      <c r="D11" s="15"/>
      <c r="E11" s="16"/>
      <c r="F11" s="16"/>
      <c r="G11" s="10"/>
      <c r="H11" s="11"/>
      <c r="I11" s="11"/>
      <c r="J11" s="11"/>
      <c r="K11" s="11"/>
      <c r="L11" s="11"/>
      <c r="M11" s="11"/>
    </row>
    <row r="12" spans="2:13" x14ac:dyDescent="0.25">
      <c r="B12" s="57" t="s">
        <v>15</v>
      </c>
      <c r="C12" s="17" t="s">
        <v>55</v>
      </c>
      <c r="D12" s="46">
        <v>40</v>
      </c>
      <c r="E12" s="9"/>
      <c r="F12" s="9"/>
      <c r="G12" s="10"/>
      <c r="H12" s="11"/>
      <c r="I12" s="11"/>
      <c r="J12" s="11"/>
      <c r="K12" s="11"/>
      <c r="L12" s="11"/>
      <c r="M12" s="11"/>
    </row>
    <row r="13" spans="2:13" x14ac:dyDescent="0.25">
      <c r="B13" s="57" t="s">
        <v>16</v>
      </c>
      <c r="C13" s="17" t="s">
        <v>55</v>
      </c>
      <c r="D13" s="18">
        <v>60</v>
      </c>
      <c r="E13" s="9"/>
      <c r="F13" s="9"/>
      <c r="G13" s="10"/>
      <c r="H13" s="11"/>
      <c r="I13" s="11"/>
      <c r="J13" s="11"/>
      <c r="K13" s="11"/>
      <c r="L13" s="11"/>
      <c r="M13" s="11"/>
    </row>
    <row r="14" spans="2:13" x14ac:dyDescent="0.25">
      <c r="B14" s="57" t="s">
        <v>17</v>
      </c>
      <c r="C14" s="17" t="s">
        <v>55</v>
      </c>
      <c r="D14" s="18">
        <v>80</v>
      </c>
      <c r="E14" s="9"/>
      <c r="F14" s="9"/>
      <c r="G14" s="10"/>
      <c r="H14" s="11"/>
      <c r="I14" s="11"/>
      <c r="J14" s="11"/>
      <c r="K14" s="11"/>
      <c r="L14" s="11"/>
      <c r="M14" s="11"/>
    </row>
    <row r="15" spans="2:13" x14ac:dyDescent="0.25">
      <c r="B15" s="57" t="s">
        <v>18</v>
      </c>
      <c r="C15" s="17" t="s">
        <v>55</v>
      </c>
      <c r="D15" s="18">
        <v>80</v>
      </c>
      <c r="E15" s="9"/>
      <c r="F15" s="9"/>
      <c r="G15" s="10"/>
      <c r="H15" s="11"/>
      <c r="I15" s="11"/>
      <c r="J15" s="11"/>
      <c r="K15" s="11"/>
      <c r="L15" s="11"/>
      <c r="M15" s="11"/>
    </row>
    <row r="16" spans="2:13" x14ac:dyDescent="0.25">
      <c r="B16" s="6" t="s">
        <v>46</v>
      </c>
      <c r="C16" s="7"/>
      <c r="D16" s="14"/>
      <c r="E16" s="14"/>
      <c r="F16" s="14"/>
      <c r="G16" s="10"/>
      <c r="H16" s="11"/>
      <c r="I16" s="11"/>
      <c r="J16" s="11"/>
      <c r="K16" s="11"/>
      <c r="L16" s="11"/>
      <c r="M16" s="11"/>
    </row>
    <row r="17" spans="2:13" x14ac:dyDescent="0.25">
      <c r="B17" s="57" t="s">
        <v>19</v>
      </c>
      <c r="C17" s="17" t="s">
        <v>55</v>
      </c>
      <c r="D17" s="18"/>
      <c r="E17" s="9"/>
      <c r="F17" s="9"/>
      <c r="G17" s="10"/>
      <c r="H17" s="11"/>
      <c r="I17" s="11"/>
      <c r="J17" s="11"/>
      <c r="K17" s="11"/>
      <c r="L17" s="11"/>
      <c r="M17" s="11"/>
    </row>
    <row r="18" spans="2:13" x14ac:dyDescent="0.25">
      <c r="B18" s="57" t="s">
        <v>20</v>
      </c>
      <c r="C18" s="17" t="s">
        <v>55</v>
      </c>
      <c r="D18" s="18"/>
      <c r="E18" s="9"/>
      <c r="F18" s="9"/>
      <c r="G18" s="10"/>
      <c r="H18" s="11"/>
      <c r="I18" s="11"/>
      <c r="J18" s="11"/>
      <c r="K18" s="11"/>
      <c r="L18" s="11"/>
      <c r="M18" s="11"/>
    </row>
    <row r="19" spans="2:13" x14ac:dyDescent="0.25">
      <c r="B19" s="57" t="s">
        <v>44</v>
      </c>
      <c r="C19" s="17" t="s">
        <v>55</v>
      </c>
      <c r="D19" s="18"/>
      <c r="E19" s="9"/>
      <c r="F19" s="9"/>
      <c r="G19" s="10"/>
      <c r="H19" s="11"/>
      <c r="I19" s="11"/>
      <c r="J19" s="11"/>
      <c r="K19" s="11"/>
      <c r="L19" s="11"/>
      <c r="M19" s="11"/>
    </row>
    <row r="20" spans="2:13" x14ac:dyDescent="0.25">
      <c r="B20" s="57" t="s">
        <v>45</v>
      </c>
      <c r="C20" s="17" t="s">
        <v>68</v>
      </c>
      <c r="D20" s="18"/>
      <c r="E20" s="9"/>
      <c r="F20" s="9"/>
      <c r="G20" s="10"/>
      <c r="H20" s="11"/>
      <c r="I20" s="11"/>
      <c r="J20" s="11"/>
      <c r="K20" s="11"/>
      <c r="L20" s="11"/>
      <c r="M20" s="11"/>
    </row>
    <row r="21" spans="2:13" x14ac:dyDescent="0.25">
      <c r="B21" s="57" t="s">
        <v>47</v>
      </c>
      <c r="C21" s="17" t="s">
        <v>68</v>
      </c>
      <c r="D21" s="18"/>
      <c r="E21" s="9"/>
      <c r="F21" s="9"/>
      <c r="G21" s="10"/>
      <c r="H21" s="11"/>
      <c r="I21" s="11"/>
      <c r="J21" s="11"/>
      <c r="K21" s="11"/>
      <c r="L21" s="11"/>
      <c r="M21" s="11"/>
    </row>
    <row r="22" spans="2:13" ht="15.75" customHeight="1" x14ac:dyDescent="0.25">
      <c r="B22" s="57" t="s">
        <v>21</v>
      </c>
      <c r="C22" s="17" t="s">
        <v>55</v>
      </c>
      <c r="D22" s="18"/>
      <c r="E22" s="9"/>
      <c r="F22" s="9"/>
      <c r="G22" s="10"/>
      <c r="H22" s="11"/>
      <c r="I22" s="11"/>
      <c r="J22" s="11"/>
      <c r="K22" s="11"/>
      <c r="L22" s="11"/>
      <c r="M22" s="11"/>
    </row>
    <row r="23" spans="2:13" hidden="1" x14ac:dyDescent="0.25">
      <c r="B23" s="57"/>
      <c r="C23" s="18"/>
      <c r="D23" s="18"/>
      <c r="E23" s="9"/>
      <c r="F23" s="9"/>
      <c r="G23" s="10"/>
      <c r="H23" s="11"/>
      <c r="I23" s="11"/>
      <c r="J23" s="11"/>
      <c r="K23" s="11"/>
      <c r="L23" s="11"/>
      <c r="M23" s="11"/>
    </row>
    <row r="24" spans="2:13" ht="26.25" x14ac:dyDescent="0.25">
      <c r="B24" s="57" t="s">
        <v>22</v>
      </c>
      <c r="C24" s="18"/>
      <c r="D24" s="18"/>
      <c r="E24" s="9"/>
      <c r="F24" s="9"/>
      <c r="G24" s="10"/>
      <c r="H24" s="11"/>
      <c r="I24" s="11"/>
      <c r="J24" s="11"/>
      <c r="K24" s="11"/>
      <c r="L24" s="11"/>
      <c r="M24" s="11"/>
    </row>
    <row r="25" spans="2:13" x14ac:dyDescent="0.25">
      <c r="B25" s="57" t="s">
        <v>23</v>
      </c>
      <c r="C25" s="17" t="s">
        <v>55</v>
      </c>
      <c r="D25" s="18"/>
      <c r="E25" s="9"/>
      <c r="F25" s="9"/>
      <c r="G25" s="10"/>
      <c r="H25" s="11"/>
      <c r="I25" s="11"/>
      <c r="J25" s="11"/>
      <c r="K25" s="11"/>
      <c r="L25" s="11"/>
      <c r="M25" s="11"/>
    </row>
    <row r="26" spans="2:13" x14ac:dyDescent="0.25">
      <c r="B26" s="57" t="s">
        <v>24</v>
      </c>
      <c r="C26" s="70" t="s">
        <v>42</v>
      </c>
      <c r="D26" s="71"/>
      <c r="E26" s="9"/>
      <c r="F26" s="9"/>
      <c r="G26" s="10"/>
      <c r="H26" s="11"/>
      <c r="I26" s="11"/>
      <c r="J26" s="11"/>
      <c r="K26" s="11"/>
      <c r="L26" s="11"/>
      <c r="M26" s="11"/>
    </row>
    <row r="27" spans="2:13" x14ac:dyDescent="0.25">
      <c r="B27" s="6" t="s">
        <v>25</v>
      </c>
      <c r="C27" s="14"/>
      <c r="D27" s="14"/>
      <c r="E27" s="14"/>
      <c r="F27" s="14"/>
      <c r="G27" s="2"/>
      <c r="H27" s="1"/>
      <c r="I27" s="1"/>
      <c r="J27" s="1"/>
      <c r="K27" s="1"/>
      <c r="L27" s="1"/>
      <c r="M27" s="1"/>
    </row>
    <row r="28" spans="2:13" ht="19.5" customHeight="1" x14ac:dyDescent="0.25">
      <c r="B28" s="57" t="s">
        <v>26</v>
      </c>
      <c r="C28" s="15" t="s">
        <v>56</v>
      </c>
      <c r="D28" s="15" t="s">
        <v>65</v>
      </c>
      <c r="E28" s="9"/>
      <c r="F28" s="9"/>
      <c r="G28" s="10"/>
      <c r="H28" s="11"/>
      <c r="I28" s="11"/>
      <c r="J28" s="11"/>
      <c r="K28" s="11"/>
      <c r="L28" s="11"/>
      <c r="M28" s="11"/>
    </row>
    <row r="29" spans="2:13" x14ac:dyDescent="0.25">
      <c r="B29" s="57" t="s">
        <v>1</v>
      </c>
      <c r="C29" s="70" t="s">
        <v>52</v>
      </c>
      <c r="D29" s="71"/>
      <c r="E29" s="9"/>
      <c r="F29" s="9"/>
      <c r="G29" s="10"/>
      <c r="H29" s="11"/>
      <c r="I29" s="11"/>
      <c r="J29" s="11"/>
      <c r="K29" s="11"/>
      <c r="L29" s="11"/>
      <c r="M29" s="11"/>
    </row>
    <row r="30" spans="2:13" x14ac:dyDescent="0.25">
      <c r="B30" s="6" t="s">
        <v>27</v>
      </c>
      <c r="C30" s="7"/>
      <c r="D30" s="7"/>
      <c r="E30" s="7"/>
      <c r="F30" s="7"/>
      <c r="G30" s="2"/>
      <c r="H30" s="1"/>
      <c r="I30" s="1"/>
      <c r="J30" s="1"/>
      <c r="K30" s="1"/>
      <c r="L30" s="1"/>
      <c r="M30" s="1"/>
    </row>
    <row r="31" spans="2:13" x14ac:dyDescent="0.25">
      <c r="B31" s="57" t="s">
        <v>28</v>
      </c>
      <c r="C31" s="17" t="s">
        <v>55</v>
      </c>
      <c r="D31" s="15">
        <v>125</v>
      </c>
      <c r="E31" s="9"/>
      <c r="F31" s="9"/>
      <c r="G31" s="10"/>
      <c r="H31" s="11"/>
      <c r="I31" s="11"/>
      <c r="J31" s="11"/>
      <c r="K31" s="11"/>
      <c r="L31" s="11"/>
      <c r="M31" s="11"/>
    </row>
    <row r="32" spans="2:13" x14ac:dyDescent="0.25">
      <c r="B32" s="57" t="s">
        <v>29</v>
      </c>
      <c r="C32" s="17" t="s">
        <v>55</v>
      </c>
      <c r="D32" s="46">
        <v>210</v>
      </c>
      <c r="E32" s="9"/>
      <c r="F32" s="9"/>
      <c r="G32" s="10"/>
      <c r="H32" s="11"/>
      <c r="I32" s="11"/>
      <c r="J32" s="11"/>
      <c r="K32" s="11"/>
      <c r="L32" s="11"/>
      <c r="M32" s="11"/>
    </row>
    <row r="33" spans="2:13" ht="41.25" customHeight="1" x14ac:dyDescent="0.25">
      <c r="B33" s="57" t="s">
        <v>30</v>
      </c>
      <c r="C33" s="48" t="s">
        <v>66</v>
      </c>
      <c r="D33" s="15" t="s">
        <v>73</v>
      </c>
      <c r="E33" s="9"/>
      <c r="F33" s="9"/>
      <c r="G33" s="10"/>
      <c r="H33" s="11"/>
      <c r="I33" s="11"/>
      <c r="J33" s="11"/>
      <c r="K33" s="11"/>
      <c r="L33" s="11"/>
      <c r="M33" s="11"/>
    </row>
    <row r="34" spans="2:13" ht="17.25" customHeight="1" x14ac:dyDescent="0.25">
      <c r="B34" s="57" t="s">
        <v>57</v>
      </c>
      <c r="C34" s="72" t="s">
        <v>43</v>
      </c>
      <c r="D34" s="73"/>
      <c r="E34" s="9"/>
      <c r="F34" s="9"/>
      <c r="G34" s="10"/>
      <c r="H34" s="11"/>
      <c r="I34" s="11"/>
      <c r="J34" s="11"/>
      <c r="K34" s="11"/>
      <c r="L34" s="11"/>
      <c r="M34" s="11"/>
    </row>
    <row r="35" spans="2:13" ht="18" customHeight="1" x14ac:dyDescent="0.25">
      <c r="B35" s="57" t="s">
        <v>50</v>
      </c>
      <c r="C35" s="70" t="s">
        <v>42</v>
      </c>
      <c r="D35" s="71"/>
      <c r="E35" s="9"/>
      <c r="F35" s="9"/>
      <c r="G35" s="11"/>
      <c r="H35" s="11"/>
      <c r="I35" s="11"/>
      <c r="J35" s="11"/>
      <c r="K35" s="11"/>
      <c r="L35" s="11"/>
      <c r="M35" s="11"/>
    </row>
    <row r="36" spans="2:13" x14ac:dyDescent="0.25">
      <c r="B36" s="6" t="s">
        <v>31</v>
      </c>
      <c r="C36" s="14"/>
      <c r="D36" s="14"/>
      <c r="E36" s="14"/>
      <c r="F36" s="14"/>
      <c r="G36" s="2"/>
      <c r="H36" s="1"/>
      <c r="I36" s="1"/>
      <c r="J36" s="1"/>
      <c r="K36" s="1"/>
      <c r="L36" s="1"/>
      <c r="M36" s="1"/>
    </row>
    <row r="37" spans="2:13" ht="42.75" customHeight="1" x14ac:dyDescent="0.25">
      <c r="B37" s="57" t="s">
        <v>49</v>
      </c>
      <c r="C37" s="68" t="s">
        <v>69</v>
      </c>
      <c r="D37" s="69"/>
      <c r="E37" s="9"/>
      <c r="F37" s="9"/>
      <c r="G37" s="10"/>
      <c r="H37" s="11"/>
      <c r="I37" s="11"/>
      <c r="J37" s="11"/>
      <c r="K37" s="11"/>
      <c r="L37" s="11"/>
      <c r="M37" s="11"/>
    </row>
    <row r="38" spans="2:13" ht="43.5" customHeight="1" x14ac:dyDescent="0.25">
      <c r="B38" s="57"/>
      <c r="C38" s="68" t="s">
        <v>72</v>
      </c>
      <c r="D38" s="69"/>
      <c r="E38" s="9"/>
      <c r="F38" s="9"/>
    </row>
  </sheetData>
  <mergeCells count="12">
    <mergeCell ref="B1:F1"/>
    <mergeCell ref="E5:F5"/>
    <mergeCell ref="C7:D7"/>
    <mergeCell ref="C9:D9"/>
    <mergeCell ref="C26:D26"/>
    <mergeCell ref="C29:D29"/>
    <mergeCell ref="C8:D8"/>
    <mergeCell ref="C38:D38"/>
    <mergeCell ref="C34:D34"/>
    <mergeCell ref="C35:D35"/>
    <mergeCell ref="C37:D37"/>
    <mergeCell ref="C5:D5"/>
  </mergeCells>
  <pageMargins left="0.2" right="0.2" top="0.75" bottom="0.75" header="0.3" footer="0.3"/>
  <pageSetup scale="70" orientation="portrait" r:id="rId1"/>
  <headerFooter>
    <oddFooter>&amp;LState of NC Vision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8"/>
  <sheetViews>
    <sheetView showGridLines="0" tabSelected="1" zoomScaleNormal="100" workbookViewId="0">
      <selection activeCell="H3" sqref="H3"/>
    </sheetView>
  </sheetViews>
  <sheetFormatPr defaultRowHeight="15" x14ac:dyDescent="0.25"/>
  <cols>
    <col min="1" max="1" width="3.85546875" customWidth="1"/>
    <col min="2" max="2" width="28.85546875" customWidth="1"/>
    <col min="3" max="3" width="12.7109375" customWidth="1"/>
    <col min="4" max="4" width="20.7109375" customWidth="1"/>
    <col min="5" max="5" width="30.42578125" customWidth="1"/>
    <col min="6" max="6" width="19.85546875" hidden="1" customWidth="1"/>
    <col min="7" max="7" width="3.140625" customWidth="1"/>
  </cols>
  <sheetData>
    <row r="1" spans="2:6" ht="44.25" customHeight="1" x14ac:dyDescent="0.25">
      <c r="B1" s="84" t="s">
        <v>93</v>
      </c>
      <c r="C1" s="84"/>
      <c r="D1" s="84"/>
      <c r="E1" s="84"/>
      <c r="F1" s="19"/>
    </row>
    <row r="2" spans="2:6" ht="18" x14ac:dyDescent="0.25">
      <c r="B2" s="65" t="s">
        <v>32</v>
      </c>
      <c r="C2" s="80" t="s">
        <v>0</v>
      </c>
      <c r="D2" s="80"/>
      <c r="E2" s="53"/>
      <c r="F2" s="1"/>
    </row>
    <row r="3" spans="2:6" ht="18" x14ac:dyDescent="0.25">
      <c r="B3" s="66" t="s">
        <v>33</v>
      </c>
      <c r="C3" s="66" t="s">
        <v>58</v>
      </c>
      <c r="D3" s="67"/>
      <c r="E3" s="53"/>
      <c r="F3" s="1"/>
    </row>
    <row r="4" spans="2:6" ht="7.5" customHeight="1" x14ac:dyDescent="0.25">
      <c r="B4" s="20"/>
      <c r="C4" s="1"/>
      <c r="D4" s="1"/>
      <c r="E4" s="1"/>
      <c r="F4" s="1"/>
    </row>
    <row r="5" spans="2:6" x14ac:dyDescent="0.25">
      <c r="B5" s="21"/>
      <c r="C5" s="2"/>
      <c r="D5" s="22" t="s">
        <v>6</v>
      </c>
      <c r="E5" s="51" t="s">
        <v>7</v>
      </c>
      <c r="F5" s="50"/>
    </row>
    <row r="6" spans="2:6" ht="39" customHeight="1" x14ac:dyDescent="0.25">
      <c r="B6" s="23" t="s">
        <v>63</v>
      </c>
      <c r="C6" s="24" t="s">
        <v>34</v>
      </c>
      <c r="D6" s="24" t="s">
        <v>70</v>
      </c>
      <c r="E6" s="24" t="str">
        <f>"Proposed " &amp; C3 &amp;  " Rates"</f>
        <v>Proposed Retirees - Low Option (Materials Only) Rates</v>
      </c>
      <c r="F6" s="7" t="str">
        <f>"Proposed " &amp; C3 &amp; " Alternate Rates"</f>
        <v>Proposed Retirees - Low Option (Materials Only) Alternate Rates</v>
      </c>
    </row>
    <row r="7" spans="2:6" x14ac:dyDescent="0.25">
      <c r="B7" s="25" t="s">
        <v>60</v>
      </c>
      <c r="C7" s="49">
        <v>1776</v>
      </c>
      <c r="D7" s="26">
        <v>5.23</v>
      </c>
      <c r="E7" s="27"/>
      <c r="F7" s="27"/>
    </row>
    <row r="8" spans="2:6" x14ac:dyDescent="0.25">
      <c r="B8" s="25" t="s">
        <v>61</v>
      </c>
      <c r="C8" s="49">
        <v>548</v>
      </c>
      <c r="D8" s="26">
        <v>10.62</v>
      </c>
      <c r="E8" s="27"/>
      <c r="F8" s="27"/>
    </row>
    <row r="9" spans="2:6" x14ac:dyDescent="0.25">
      <c r="B9" s="25" t="s">
        <v>62</v>
      </c>
      <c r="C9" s="49">
        <v>47</v>
      </c>
      <c r="D9" s="26">
        <v>11.88</v>
      </c>
      <c r="E9" s="28"/>
      <c r="F9" s="28"/>
    </row>
    <row r="10" spans="2:6" x14ac:dyDescent="0.25">
      <c r="B10" s="29" t="s">
        <v>35</v>
      </c>
      <c r="C10" s="30"/>
      <c r="D10" s="31">
        <f>SUMPRODUCT(C7:C9*D7:D9)</f>
        <v>15666.600000000002</v>
      </c>
      <c r="E10" s="32">
        <f>SUMPRODUCT(C7:C9*E7:E9)</f>
        <v>0</v>
      </c>
      <c r="F10" s="32">
        <f>SUMPRODUCT(D7:D9*F7:F9)</f>
        <v>0</v>
      </c>
    </row>
    <row r="11" spans="2:6" x14ac:dyDescent="0.25">
      <c r="B11" s="29" t="s">
        <v>36</v>
      </c>
      <c r="C11" s="33"/>
      <c r="D11" s="31">
        <f>SUM(D10*12)</f>
        <v>187999.2</v>
      </c>
      <c r="E11" s="34">
        <f>E10*12</f>
        <v>0</v>
      </c>
      <c r="F11" s="34">
        <f>F10*12</f>
        <v>0</v>
      </c>
    </row>
    <row r="12" spans="2:6" x14ac:dyDescent="0.25">
      <c r="B12" s="29" t="s">
        <v>37</v>
      </c>
      <c r="C12" s="35"/>
      <c r="D12" s="36"/>
      <c r="E12" s="37">
        <f>E11-D11</f>
        <v>-187999.2</v>
      </c>
      <c r="F12" s="37">
        <f>F11-E11</f>
        <v>0</v>
      </c>
    </row>
    <row r="13" spans="2:6" x14ac:dyDescent="0.25">
      <c r="B13" s="29" t="s">
        <v>38</v>
      </c>
      <c r="C13" s="35"/>
      <c r="D13" s="35"/>
      <c r="E13" s="38">
        <f>E11/D11-1</f>
        <v>-1</v>
      </c>
      <c r="F13" s="38" t="e">
        <f>F11/E11-1</f>
        <v>#DIV/0!</v>
      </c>
    </row>
    <row r="14" spans="2:6" x14ac:dyDescent="0.25">
      <c r="B14" s="47" t="s">
        <v>39</v>
      </c>
      <c r="C14" s="39"/>
      <c r="D14" s="39"/>
      <c r="E14" s="40"/>
      <c r="F14" s="40"/>
    </row>
    <row r="15" spans="2:6" x14ac:dyDescent="0.25">
      <c r="B15" s="41" t="s">
        <v>40</v>
      </c>
      <c r="C15" s="35"/>
      <c r="D15" s="35"/>
      <c r="E15" s="42"/>
      <c r="F15" s="42"/>
    </row>
    <row r="16" spans="2:6" x14ac:dyDescent="0.25">
      <c r="B16" s="81" t="s">
        <v>41</v>
      </c>
      <c r="C16" s="82"/>
      <c r="D16" s="43"/>
      <c r="E16" s="44"/>
      <c r="F16" s="44"/>
    </row>
    <row r="17" spans="2:6" ht="18.75" customHeight="1" x14ac:dyDescent="0.25">
      <c r="B17" s="41" t="s">
        <v>2</v>
      </c>
      <c r="C17" s="35"/>
      <c r="D17" s="35"/>
      <c r="E17" s="45"/>
      <c r="F17" s="45"/>
    </row>
    <row r="18" spans="2:6" ht="30" customHeight="1" x14ac:dyDescent="0.25">
      <c r="B18" s="41" t="s">
        <v>71</v>
      </c>
      <c r="C18" s="35"/>
      <c r="D18" s="35"/>
      <c r="E18" s="35"/>
      <c r="F18" s="45"/>
    </row>
    <row r="19" spans="2:6" x14ac:dyDescent="0.25">
      <c r="B19" s="2"/>
      <c r="C19" s="2"/>
      <c r="D19" s="2"/>
      <c r="E19" s="2"/>
      <c r="F19" s="2"/>
    </row>
    <row r="20" spans="2:6" x14ac:dyDescent="0.25">
      <c r="B20" s="23" t="s">
        <v>74</v>
      </c>
      <c r="C20" s="23"/>
      <c r="D20" s="23"/>
      <c r="E20" s="23"/>
      <c r="F20" s="2"/>
    </row>
    <row r="21" spans="2:6" x14ac:dyDescent="0.25">
      <c r="B21" s="23" t="s">
        <v>75</v>
      </c>
      <c r="C21" s="23"/>
      <c r="D21" s="23"/>
      <c r="E21" s="23"/>
    </row>
    <row r="22" spans="2:6" x14ac:dyDescent="0.25">
      <c r="B22" s="35" t="s">
        <v>76</v>
      </c>
      <c r="C22" s="58" t="s">
        <v>77</v>
      </c>
      <c r="D22" s="58" t="s">
        <v>77</v>
      </c>
      <c r="E22" s="58" t="s">
        <v>77</v>
      </c>
    </row>
    <row r="23" spans="2:6" x14ac:dyDescent="0.25">
      <c r="B23" s="35" t="s">
        <v>78</v>
      </c>
      <c r="C23" s="58" t="s">
        <v>77</v>
      </c>
      <c r="D23" s="58" t="s">
        <v>77</v>
      </c>
      <c r="E23" s="58" t="s">
        <v>77</v>
      </c>
    </row>
    <row r="24" spans="2:6" x14ac:dyDescent="0.25">
      <c r="B24" s="35" t="s">
        <v>79</v>
      </c>
      <c r="C24" s="58" t="s">
        <v>77</v>
      </c>
      <c r="D24" s="58" t="s">
        <v>77</v>
      </c>
      <c r="E24" s="58" t="s">
        <v>77</v>
      </c>
    </row>
    <row r="25" spans="2:6" x14ac:dyDescent="0.25">
      <c r="B25" s="35" t="s">
        <v>80</v>
      </c>
      <c r="C25" s="58" t="s">
        <v>77</v>
      </c>
      <c r="D25" s="58" t="s">
        <v>77</v>
      </c>
      <c r="E25" s="58" t="s">
        <v>77</v>
      </c>
    </row>
    <row r="26" spans="2:6" x14ac:dyDescent="0.25">
      <c r="B26" s="35" t="s">
        <v>81</v>
      </c>
      <c r="C26" s="58" t="s">
        <v>77</v>
      </c>
      <c r="D26" s="58" t="s">
        <v>77</v>
      </c>
      <c r="E26" s="58" t="s">
        <v>77</v>
      </c>
    </row>
    <row r="27" spans="2:6" x14ac:dyDescent="0.25">
      <c r="B27" s="35" t="s">
        <v>82</v>
      </c>
      <c r="C27" s="59">
        <v>0</v>
      </c>
      <c r="D27" s="59">
        <v>0</v>
      </c>
      <c r="E27" s="59">
        <v>0</v>
      </c>
    </row>
    <row r="29" spans="2:6" ht="24.75" customHeight="1" x14ac:dyDescent="0.25">
      <c r="B29" s="83" t="s">
        <v>89</v>
      </c>
      <c r="C29" s="83"/>
      <c r="D29" s="83"/>
      <c r="E29" s="83"/>
    </row>
    <row r="31" spans="2:6" x14ac:dyDescent="0.25">
      <c r="B31" s="60" t="s">
        <v>83</v>
      </c>
      <c r="C31" s="61"/>
      <c r="D31" s="61"/>
      <c r="E31" s="62"/>
    </row>
    <row r="32" spans="2:6" x14ac:dyDescent="0.25">
      <c r="B32" s="60"/>
      <c r="C32" s="61"/>
      <c r="D32" s="61"/>
      <c r="E32" s="62"/>
    </row>
    <row r="33" spans="2:5" x14ac:dyDescent="0.25">
      <c r="B33" s="60" t="s">
        <v>84</v>
      </c>
      <c r="C33" s="61"/>
      <c r="D33" s="61"/>
      <c r="E33" s="62"/>
    </row>
    <row r="34" spans="2:5" x14ac:dyDescent="0.25">
      <c r="B34" s="63"/>
      <c r="C34" s="61"/>
      <c r="D34" s="61"/>
      <c r="E34" s="62"/>
    </row>
    <row r="35" spans="2:5" x14ac:dyDescent="0.25">
      <c r="B35" s="60" t="s">
        <v>85</v>
      </c>
      <c r="C35" s="61"/>
      <c r="D35" s="61"/>
      <c r="E35" s="62"/>
    </row>
    <row r="36" spans="2:5" x14ac:dyDescent="0.25">
      <c r="B36" s="61"/>
      <c r="C36" s="61"/>
      <c r="D36" s="64" t="s">
        <v>86</v>
      </c>
      <c r="E36" s="62"/>
    </row>
    <row r="37" spans="2:5" x14ac:dyDescent="0.25">
      <c r="B37" s="64" t="s">
        <v>87</v>
      </c>
      <c r="C37" s="61"/>
      <c r="D37" s="61"/>
      <c r="E37" s="62"/>
    </row>
    <row r="38" spans="2:5" x14ac:dyDescent="0.25">
      <c r="B38" s="61"/>
      <c r="C38" s="64" t="s">
        <v>88</v>
      </c>
      <c r="D38" s="61"/>
      <c r="E38" s="62"/>
    </row>
  </sheetData>
  <mergeCells count="4">
    <mergeCell ref="C2:D2"/>
    <mergeCell ref="B16:C16"/>
    <mergeCell ref="B29:E29"/>
    <mergeCell ref="B1:E1"/>
  </mergeCells>
  <dataValidations count="2">
    <dataValidation type="decimal" operator="greaterThanOrEqual" allowBlank="1" showInputMessage="1" showErrorMessage="1" sqref="E7:F9">
      <formula1>0</formula1>
    </dataValidation>
    <dataValidation type="textLength" operator="lessThan" allowBlank="1" showInputMessage="1" showErrorMessage="1" prompt="Please limit response to 35 characters." sqref="E17:F18">
      <formula1>36</formula1>
    </dataValidation>
  </dataValidations>
  <pageMargins left="0.45" right="0.2" top="0.75" bottom="0.75" header="0.3" footer="0.3"/>
  <pageSetup scale="80" orientation="portrait" r:id="rId1"/>
  <headerFooter>
    <oddFooter>&amp;LState of NC 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Retiree High Option</vt:lpstr>
      <vt:lpstr>Retiree High Option Rates</vt:lpstr>
      <vt:lpstr>Retiree Low Option</vt:lpstr>
      <vt:lpstr>Retiree Low Option Rates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 Skriba</dc:creator>
  <cp:lastModifiedBy>State of NC</cp:lastModifiedBy>
  <cp:lastPrinted>2014-12-18T15:26:00Z</cp:lastPrinted>
  <dcterms:created xsi:type="dcterms:W3CDTF">2010-09-27T16:00:04Z</dcterms:created>
  <dcterms:modified xsi:type="dcterms:W3CDTF">2015-02-18T17:31:57Z</dcterms:modified>
</cp:coreProperties>
</file>